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esktop/"/>
    </mc:Choice>
  </mc:AlternateContent>
  <xr:revisionPtr revIDLastSave="0" documentId="8_{A2A42467-EC92-7D47-9117-C7BE057526DD}" xr6:coauthVersionLast="47" xr6:coauthVersionMax="47" xr10:uidLastSave="{00000000-0000-0000-0000-000000000000}"/>
  <bookViews>
    <workbookView xWindow="8280" yWindow="4440" windowWidth="27920" windowHeight="17780" tabRatio="481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1" i="1" l="1"/>
  <c r="Q11" i="1"/>
  <c r="O11" i="1"/>
  <c r="P11" i="1"/>
  <c r="N11" i="1"/>
  <c r="M11" i="1"/>
  <c r="L28" i="1"/>
  <c r="M28" i="1"/>
  <c r="N28" i="1"/>
  <c r="O28" i="1"/>
  <c r="P28" i="1"/>
  <c r="Q28" i="1"/>
  <c r="R28" i="1"/>
  <c r="R27" i="1"/>
  <c r="R26" i="1"/>
  <c r="R4" i="1"/>
  <c r="R5" i="1"/>
  <c r="R6" i="1"/>
  <c r="R7" i="1"/>
  <c r="R8" i="1"/>
  <c r="R9" i="1"/>
  <c r="R10" i="1"/>
  <c r="R12" i="1"/>
  <c r="R13" i="1"/>
  <c r="R14" i="1"/>
  <c r="R15" i="1"/>
  <c r="R16" i="1"/>
  <c r="R17" i="1"/>
  <c r="R18" i="1"/>
  <c r="R19" i="1"/>
  <c r="R20" i="1"/>
  <c r="R21" i="1"/>
  <c r="R22" i="1"/>
  <c r="R25" i="1"/>
  <c r="Q1" i="1"/>
  <c r="R2" i="1"/>
  <c r="Q2" i="1"/>
  <c r="R1" i="1"/>
  <c r="Q3" i="1"/>
  <c r="R3" i="1"/>
  <c r="Q25" i="1"/>
  <c r="Q26" i="1"/>
  <c r="Q4" i="1"/>
  <c r="Q5" i="1"/>
  <c r="Q6" i="1"/>
  <c r="Q7" i="1"/>
  <c r="Q8" i="1"/>
  <c r="Q9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R23" i="1"/>
  <c r="Q27" i="1"/>
  <c r="L23" i="1"/>
  <c r="N1" i="1"/>
  <c r="N2" i="1"/>
  <c r="N3" i="1"/>
  <c r="N25" i="1"/>
  <c r="N26" i="1"/>
  <c r="N4" i="1"/>
  <c r="N5" i="1"/>
  <c r="N6" i="1"/>
  <c r="N7" i="1"/>
  <c r="N8" i="1"/>
  <c r="N9" i="1"/>
  <c r="N10" i="1"/>
  <c r="N12" i="1"/>
  <c r="N13" i="1"/>
  <c r="N14" i="1"/>
  <c r="N15" i="1"/>
  <c r="N16" i="1"/>
  <c r="N17" i="1"/>
  <c r="N18" i="1"/>
  <c r="N19" i="1"/>
  <c r="N20" i="1"/>
  <c r="N21" i="1"/>
  <c r="N22" i="1"/>
  <c r="N23" i="1"/>
  <c r="N27" i="1"/>
  <c r="M27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M7" i="1"/>
  <c r="M6" i="1"/>
  <c r="M5" i="1"/>
  <c r="M4" i="1"/>
  <c r="M26" i="1"/>
  <c r="M25" i="1"/>
  <c r="M3" i="1"/>
  <c r="M2" i="1"/>
  <c r="M1" i="1"/>
  <c r="O3" i="1"/>
  <c r="O2" i="1"/>
  <c r="O1" i="1"/>
  <c r="P2" i="1"/>
  <c r="P3" i="1"/>
  <c r="P1" i="1"/>
  <c r="O27" i="1"/>
  <c r="O23" i="1"/>
  <c r="O22" i="1"/>
  <c r="O21" i="1"/>
  <c r="O20" i="1"/>
  <c r="O19" i="1"/>
  <c r="O18" i="1"/>
  <c r="O17" i="1"/>
  <c r="O16" i="1"/>
  <c r="O15" i="1"/>
  <c r="O14" i="1"/>
  <c r="O13" i="1"/>
  <c r="O12" i="1"/>
  <c r="O10" i="1"/>
  <c r="O9" i="1"/>
  <c r="O8" i="1"/>
  <c r="O7" i="1"/>
  <c r="O6" i="1"/>
  <c r="O5" i="1"/>
  <c r="O4" i="1"/>
  <c r="O26" i="1"/>
  <c r="O25" i="1"/>
  <c r="P27" i="1"/>
  <c r="L27" i="1"/>
  <c r="P23" i="1"/>
  <c r="P26" i="1"/>
  <c r="P4" i="1"/>
  <c r="P5" i="1"/>
  <c r="P6" i="1"/>
  <c r="P7" i="1"/>
  <c r="P8" i="1"/>
  <c r="P9" i="1"/>
  <c r="P10" i="1"/>
  <c r="P12" i="1"/>
  <c r="P13" i="1"/>
  <c r="P14" i="1"/>
  <c r="P15" i="1"/>
  <c r="P16" i="1"/>
  <c r="P17" i="1"/>
  <c r="P18" i="1"/>
  <c r="P19" i="1"/>
  <c r="P20" i="1"/>
  <c r="P21" i="1"/>
  <c r="P22" i="1"/>
  <c r="P25" i="1"/>
  <c r="L26" i="1"/>
  <c r="L4" i="1"/>
  <c r="L5" i="1"/>
  <c r="L6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5" i="1"/>
</calcChain>
</file>

<file path=xl/sharedStrings.xml><?xml version="1.0" encoding="utf-8"?>
<sst xmlns="http://schemas.openxmlformats.org/spreadsheetml/2006/main" count="40" uniqueCount="31">
  <si>
    <t>2-5</t>
  </si>
  <si>
    <t>n=3</t>
  </si>
  <si>
    <t>17b</t>
  </si>
  <si>
    <t>1 an</t>
  </si>
  <si>
    <t>n=5</t>
  </si>
  <si>
    <t>CP 011</t>
  </si>
  <si>
    <t>jours</t>
  </si>
  <si>
    <t>CP 000</t>
  </si>
  <si>
    <t>P2-Orb</t>
  </si>
  <si>
    <t>mois</t>
  </si>
  <si>
    <t>CP 001</t>
  </si>
  <si>
    <t>&lt;1an</t>
  </si>
  <si>
    <t>CP 002</t>
  </si>
  <si>
    <t>n=8</t>
  </si>
  <si>
    <t>&gt;1an</t>
  </si>
  <si>
    <t>n=7-13</t>
  </si>
  <si>
    <t>1-2ans</t>
  </si>
  <si>
    <t>3+4</t>
  </si>
  <si>
    <t>n=2-7</t>
  </si>
  <si>
    <t>PZ ad</t>
  </si>
  <si>
    <t>n=3-8</t>
  </si>
  <si>
    <t>ad</t>
  </si>
  <si>
    <t>n=22-31</t>
  </si>
  <si>
    <t>1,9-2,5 ans</t>
  </si>
  <si>
    <t>n=1-5</t>
  </si>
  <si>
    <t>3-&lt;4</t>
  </si>
  <si>
    <t>CP 012</t>
  </si>
  <si>
    <t>PZ 010</t>
  </si>
  <si>
    <t>5+7lact</t>
  </si>
  <si>
    <t>PZ 021</t>
  </si>
  <si>
    <t>PZ 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</si>
</sst>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"/>
  </numFmts>
  <fonts count="4" x14ac:knownFonts="1">
    <font>
      <sz val="9"/>
      <name val="Geneva"/>
    </font>
    <font>
      <sz val="8"/>
      <name val="Geneva"/>
      <family val="2"/>
    </font>
    <font>
      <sz val="14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/>
    </xf>
    <xf numFmtId="164" fontId="2" fillId="0" borderId="0" xfId="0" applyNumberFormat="1" applyFont="1"/>
    <xf numFmtId="164" fontId="2" fillId="0" borderId="0" xfId="0" applyNumberFormat="1" applyFont="1" applyAlignment="1">
      <alignment horizontal="right" vertical="top"/>
    </xf>
    <xf numFmtId="164" fontId="2" fillId="4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center"/>
    </xf>
    <xf numFmtId="164" fontId="2" fillId="5" borderId="0" xfId="0" applyNumberFormat="1" applyFont="1" applyFill="1"/>
    <xf numFmtId="0" fontId="3" fillId="0" borderId="0" xfId="0" applyFont="1" applyAlignment="1">
      <alignment horizontal="center" vertical="top"/>
    </xf>
    <xf numFmtId="164" fontId="3" fillId="0" borderId="0" xfId="0" applyNumberFormat="1" applyFont="1"/>
    <xf numFmtId="164" fontId="3" fillId="0" borderId="0" xfId="0" applyNumberFormat="1" applyFont="1" applyAlignment="1">
      <alignment horizontal="right" vertical="top"/>
    </xf>
    <xf numFmtId="164" fontId="3" fillId="4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workbookViewId="0">
      <selection activeCell="Q4" sqref="Q4"/>
    </sheetView>
  </sheetViews>
  <sheetFormatPr baseColWidth="10" defaultRowHeight="18" x14ac:dyDescent="0.2"/>
  <cols>
    <col min="1" max="1" width="8.5" style="13" customWidth="1"/>
    <col min="2" max="9" width="10.83203125" style="13"/>
    <col min="10" max="10" width="11.83203125" style="13" bestFit="1" customWidth="1"/>
    <col min="11" max="11" width="8.5" style="13" customWidth="1"/>
    <col min="12" max="15" width="10.83203125" style="13"/>
    <col min="16" max="16" width="8" style="13" customWidth="1"/>
    <col min="17" max="16384" width="10.83203125" style="13"/>
  </cols>
  <sheetData>
    <row r="1" spans="1:20" s="2" customFormat="1" x14ac:dyDescent="0.2">
      <c r="A1" s="1"/>
      <c r="B1" s="1" t="s">
        <v>21</v>
      </c>
      <c r="C1" s="2" t="s">
        <v>6</v>
      </c>
      <c r="D1" s="1" t="s">
        <v>9</v>
      </c>
      <c r="E1" s="3" t="s">
        <v>11</v>
      </c>
      <c r="F1" s="1" t="s">
        <v>3</v>
      </c>
      <c r="G1" s="1" t="s">
        <v>14</v>
      </c>
      <c r="H1" s="4" t="s">
        <v>16</v>
      </c>
      <c r="I1" s="1" t="s">
        <v>23</v>
      </c>
      <c r="J1" s="1" t="s">
        <v>24</v>
      </c>
      <c r="K1" s="1"/>
      <c r="L1" s="2" t="s">
        <v>6</v>
      </c>
      <c r="M1" s="5" t="str">
        <f>E1</f>
        <v>&lt;1an</v>
      </c>
      <c r="N1" s="1" t="str">
        <f>F1</f>
        <v>1 an</v>
      </c>
      <c r="O1" s="1" t="str">
        <f>G1</f>
        <v>&gt;1an</v>
      </c>
      <c r="P1" s="4" t="str">
        <f>H1</f>
        <v>1-2ans</v>
      </c>
      <c r="Q1" s="6" t="str">
        <f>I1</f>
        <v>1,9-2,5 ans</v>
      </c>
      <c r="R1" s="1" t="str">
        <f>J2</f>
        <v>3-&lt;4</v>
      </c>
      <c r="S1" s="1"/>
      <c r="T1" s="1"/>
    </row>
    <row r="2" spans="1:20" s="2" customFormat="1" x14ac:dyDescent="0.2">
      <c r="A2" s="1"/>
      <c r="B2" s="2" t="s">
        <v>22</v>
      </c>
      <c r="C2" s="1" t="s">
        <v>1</v>
      </c>
      <c r="D2" s="1" t="s">
        <v>1</v>
      </c>
      <c r="E2" s="3" t="s">
        <v>18</v>
      </c>
      <c r="F2" s="2" t="s">
        <v>4</v>
      </c>
      <c r="G2" s="2" t="s">
        <v>13</v>
      </c>
      <c r="H2" s="7" t="s">
        <v>15</v>
      </c>
      <c r="I2" s="2" t="s">
        <v>20</v>
      </c>
      <c r="J2" s="1" t="s">
        <v>25</v>
      </c>
      <c r="K2" s="1"/>
      <c r="L2" s="1" t="s">
        <v>1</v>
      </c>
      <c r="M2" s="5" t="str">
        <f t="shared" ref="M2:P3" si="0">E2</f>
        <v>n=2-7</v>
      </c>
      <c r="N2" s="1" t="str">
        <f t="shared" si="0"/>
        <v>n=5</v>
      </c>
      <c r="O2" s="1" t="str">
        <f t="shared" si="0"/>
        <v>n=8</v>
      </c>
      <c r="P2" s="4" t="str">
        <f t="shared" si="0"/>
        <v>n=7-13</v>
      </c>
      <c r="Q2" s="6" t="str">
        <f>I2</f>
        <v>n=3-8</v>
      </c>
      <c r="R2" s="1" t="str">
        <f>J1</f>
        <v>n=1-5</v>
      </c>
      <c r="S2" s="1"/>
      <c r="T2" s="1"/>
    </row>
    <row r="3" spans="1:20" s="2" customFormat="1" x14ac:dyDescent="0.2">
      <c r="B3" s="1" t="s">
        <v>19</v>
      </c>
      <c r="C3" s="1" t="s">
        <v>7</v>
      </c>
      <c r="D3" s="8" t="s">
        <v>10</v>
      </c>
      <c r="E3" s="5" t="s">
        <v>12</v>
      </c>
      <c r="F3" s="1" t="s">
        <v>27</v>
      </c>
      <c r="G3" s="1" t="s">
        <v>26</v>
      </c>
      <c r="H3" s="4" t="s">
        <v>5</v>
      </c>
      <c r="I3" s="1" t="s">
        <v>29</v>
      </c>
      <c r="J3" s="1" t="s">
        <v>30</v>
      </c>
      <c r="L3" s="1" t="s">
        <v>7</v>
      </c>
      <c r="M3" s="5" t="str">
        <f t="shared" si="0"/>
        <v>CP 002</v>
      </c>
      <c r="N3" s="1" t="str">
        <f t="shared" si="0"/>
        <v>PZ 010</v>
      </c>
      <c r="O3" s="1" t="str">
        <f t="shared" si="0"/>
        <v>CP 012</v>
      </c>
      <c r="P3" s="4" t="str">
        <f t="shared" si="0"/>
        <v>CP 011</v>
      </c>
      <c r="Q3" s="6" t="str">
        <f>I3</f>
        <v>PZ 021</v>
      </c>
      <c r="R3" s="1" t="str">
        <f>J3</f>
        <v>PZ 031</v>
      </c>
      <c r="S3" s="1"/>
      <c r="T3" s="1"/>
    </row>
    <row r="4" spans="1:20" x14ac:dyDescent="0.2">
      <c r="A4" s="9">
        <v>1</v>
      </c>
      <c r="B4" s="10">
        <v>476.38709677419354</v>
      </c>
      <c r="C4" s="10">
        <v>233.5</v>
      </c>
      <c r="D4" s="10">
        <v>304</v>
      </c>
      <c r="E4" s="10">
        <v>356.2</v>
      </c>
      <c r="F4" s="10">
        <v>392.2</v>
      </c>
      <c r="G4" s="10">
        <v>443.5</v>
      </c>
      <c r="H4" s="11">
        <v>423.8</v>
      </c>
      <c r="I4" s="10">
        <v>460.4</v>
      </c>
      <c r="J4" s="10">
        <v>461.4</v>
      </c>
      <c r="K4" s="9">
        <v>1</v>
      </c>
      <c r="L4" s="10">
        <f t="shared" ref="L4:L22" si="1">100*($B4-C4)/C4</f>
        <v>104.02016992470814</v>
      </c>
      <c r="M4" s="10">
        <f t="shared" ref="M4:P22" si="2">100*($B4-E4)/E4</f>
        <v>33.741464563221093</v>
      </c>
      <c r="N4" s="10">
        <f t="shared" si="2"/>
        <v>21.465348489085553</v>
      </c>
      <c r="O4" s="10">
        <f t="shared" si="2"/>
        <v>7.4153544022984299</v>
      </c>
      <c r="P4" s="10">
        <f t="shared" si="2"/>
        <v>12.408470215713431</v>
      </c>
      <c r="Q4" s="12">
        <f t="shared" ref="Q4:Q20" si="3">100*($B4-I4)/I4</f>
        <v>3.4724363106415206</v>
      </c>
      <c r="R4" s="10">
        <f t="shared" ref="R4:R22" si="4">100*($B4-J4)/J4</f>
        <v>3.2481787547016818</v>
      </c>
      <c r="S4" s="10"/>
      <c r="T4" s="10"/>
    </row>
    <row r="5" spans="1:20" x14ac:dyDescent="0.2">
      <c r="A5" s="14">
        <v>23</v>
      </c>
      <c r="B5" s="10">
        <v>378.77419354838707</v>
      </c>
      <c r="C5" s="10">
        <v>185.5</v>
      </c>
      <c r="D5" s="10">
        <v>238.3</v>
      </c>
      <c r="E5" s="10">
        <v>285</v>
      </c>
      <c r="F5" s="10">
        <v>315.39999999999998</v>
      </c>
      <c r="G5" s="10">
        <v>356.1</v>
      </c>
      <c r="H5" s="11">
        <v>340.5</v>
      </c>
      <c r="I5" s="10">
        <v>365.6</v>
      </c>
      <c r="J5" s="10">
        <v>365.2</v>
      </c>
      <c r="K5" s="14">
        <v>23</v>
      </c>
      <c r="L5" s="10">
        <f t="shared" si="1"/>
        <v>104.19093991826797</v>
      </c>
      <c r="M5" s="10">
        <f t="shared" si="2"/>
        <v>32.903225806451609</v>
      </c>
      <c r="N5" s="10">
        <f t="shared" si="2"/>
        <v>20.09327633113098</v>
      </c>
      <c r="O5" s="10">
        <f t="shared" si="2"/>
        <v>6.3673669049107131</v>
      </c>
      <c r="P5" s="10">
        <f t="shared" si="2"/>
        <v>11.240585476765661</v>
      </c>
      <c r="Q5" s="12">
        <f t="shared" si="3"/>
        <v>3.6034446248323446</v>
      </c>
      <c r="R5" s="10">
        <f t="shared" si="4"/>
        <v>3.7169204677949308</v>
      </c>
      <c r="S5" s="10"/>
      <c r="T5" s="10"/>
    </row>
    <row r="6" spans="1:20" x14ac:dyDescent="0.2">
      <c r="A6" s="14">
        <v>24</v>
      </c>
      <c r="B6" s="10">
        <v>194.74193548387098</v>
      </c>
      <c r="C6" s="10">
        <v>101.3</v>
      </c>
      <c r="D6" s="10">
        <v>136</v>
      </c>
      <c r="E6" s="10">
        <v>156.30000000000001</v>
      </c>
      <c r="F6" s="10">
        <v>155.80000000000001</v>
      </c>
      <c r="G6" s="10">
        <v>182.3</v>
      </c>
      <c r="H6" s="11">
        <v>172.1</v>
      </c>
      <c r="I6" s="10">
        <v>187.6</v>
      </c>
      <c r="J6" s="10">
        <v>187.6</v>
      </c>
      <c r="K6" s="14">
        <v>24</v>
      </c>
      <c r="L6" s="10">
        <f t="shared" si="1"/>
        <v>92.242779352291194</v>
      </c>
      <c r="M6" s="10">
        <f t="shared" si="2"/>
        <v>24.594968319815077</v>
      </c>
      <c r="N6" s="10">
        <f t="shared" si="2"/>
        <v>24.994823802227831</v>
      </c>
      <c r="O6" s="10">
        <f t="shared" si="2"/>
        <v>6.8249783235715649</v>
      </c>
      <c r="P6" s="10">
        <f t="shared" si="2"/>
        <v>13.156266986560709</v>
      </c>
      <c r="Q6" s="12">
        <f t="shared" si="3"/>
        <v>3.8070018570740838</v>
      </c>
      <c r="R6" s="10">
        <f t="shared" si="4"/>
        <v>3.8070018570740838</v>
      </c>
      <c r="S6" s="10"/>
      <c r="T6" s="10"/>
    </row>
    <row r="7" spans="1:20" x14ac:dyDescent="0.2">
      <c r="A7" s="14">
        <v>3</v>
      </c>
      <c r="B7" s="10">
        <v>103.83333333333333</v>
      </c>
      <c r="C7" s="10">
        <v>50.2</v>
      </c>
      <c r="D7" s="10">
        <v>63.5</v>
      </c>
      <c r="E7" s="10">
        <v>78</v>
      </c>
      <c r="F7" s="10">
        <v>82.3</v>
      </c>
      <c r="G7" s="10">
        <v>97.9</v>
      </c>
      <c r="H7" s="11">
        <v>91.9</v>
      </c>
      <c r="I7" s="10">
        <v>102.1</v>
      </c>
      <c r="J7" s="10">
        <v>99.25</v>
      </c>
      <c r="K7" s="14">
        <v>3</v>
      </c>
      <c r="L7" s="10">
        <f t="shared" si="1"/>
        <v>106.83930942895083</v>
      </c>
      <c r="M7" s="10">
        <f t="shared" si="2"/>
        <v>33.119658119658119</v>
      </c>
      <c r="N7" s="10">
        <f t="shared" si="2"/>
        <v>26.164439044147425</v>
      </c>
      <c r="O7" s="10">
        <f t="shared" si="2"/>
        <v>6.0606060606060499</v>
      </c>
      <c r="P7" s="10">
        <f t="shared" si="2"/>
        <v>12.985128763148339</v>
      </c>
      <c r="Q7" s="12">
        <f t="shared" si="3"/>
        <v>1.6976820111002295</v>
      </c>
      <c r="R7" s="10">
        <f t="shared" si="4"/>
        <v>4.6179680940386181</v>
      </c>
      <c r="S7" s="10"/>
      <c r="T7" s="10"/>
    </row>
    <row r="8" spans="1:20" x14ac:dyDescent="0.2">
      <c r="A8" s="14">
        <v>4</v>
      </c>
      <c r="B8" s="10">
        <v>116.65</v>
      </c>
      <c r="C8" s="10">
        <v>68.7</v>
      </c>
      <c r="D8" s="10">
        <v>86</v>
      </c>
      <c r="E8" s="10">
        <v>96</v>
      </c>
      <c r="F8" s="10">
        <v>106.2</v>
      </c>
      <c r="G8" s="10">
        <v>114.7</v>
      </c>
      <c r="H8" s="11">
        <v>110.4</v>
      </c>
      <c r="I8" s="10">
        <v>110.8</v>
      </c>
      <c r="J8" s="10">
        <v>117.25</v>
      </c>
      <c r="K8" s="14">
        <v>4</v>
      </c>
      <c r="L8" s="10">
        <f t="shared" si="1"/>
        <v>69.796215429403205</v>
      </c>
      <c r="M8" s="10">
        <f t="shared" si="2"/>
        <v>21.510416666666671</v>
      </c>
      <c r="N8" s="10">
        <f t="shared" si="2"/>
        <v>9.8399246704331471</v>
      </c>
      <c r="O8" s="10">
        <f t="shared" si="2"/>
        <v>1.7000871839581542</v>
      </c>
      <c r="P8" s="10">
        <f t="shared" si="2"/>
        <v>5.6612318840579707</v>
      </c>
      <c r="Q8" s="12">
        <f t="shared" si="3"/>
        <v>5.2797833935018135</v>
      </c>
      <c r="R8" s="10">
        <f t="shared" si="4"/>
        <v>-0.51172707889125313</v>
      </c>
      <c r="S8" s="10"/>
      <c r="T8" s="10"/>
    </row>
    <row r="9" spans="1:20" x14ac:dyDescent="0.2">
      <c r="A9" s="14" t="s">
        <v>0</v>
      </c>
      <c r="B9" s="10">
        <v>138.80645161290323</v>
      </c>
      <c r="C9" s="10">
        <v>65.2</v>
      </c>
      <c r="D9" s="10">
        <v>81.7</v>
      </c>
      <c r="E9" s="10">
        <v>90.8</v>
      </c>
      <c r="F9" s="10">
        <v>103.9</v>
      </c>
      <c r="G9" s="10">
        <v>116.4</v>
      </c>
      <c r="H9" s="11">
        <v>111.6</v>
      </c>
      <c r="I9" s="10">
        <v>128.1</v>
      </c>
      <c r="J9" s="10">
        <v>124.8</v>
      </c>
      <c r="K9" s="14" t="s">
        <v>0</v>
      </c>
      <c r="L9" s="10">
        <f t="shared" si="1"/>
        <v>112.89333069463684</v>
      </c>
      <c r="M9" s="10">
        <f t="shared" si="2"/>
        <v>52.870541423902246</v>
      </c>
      <c r="N9" s="10">
        <f t="shared" si="2"/>
        <v>33.596199819926106</v>
      </c>
      <c r="O9" s="10">
        <f t="shared" si="2"/>
        <v>19.249528877064623</v>
      </c>
      <c r="P9" s="10">
        <f t="shared" si="2"/>
        <v>24.378540871777098</v>
      </c>
      <c r="Q9" s="12">
        <f t="shared" si="3"/>
        <v>8.3578857243584999</v>
      </c>
      <c r="R9" s="10">
        <f t="shared" si="4"/>
        <v>11.223118279569899</v>
      </c>
      <c r="S9" s="10"/>
      <c r="T9" s="10"/>
    </row>
    <row r="10" spans="1:20" x14ac:dyDescent="0.2">
      <c r="A10" s="14">
        <v>5</v>
      </c>
      <c r="B10" s="10">
        <v>117.51612903225806</v>
      </c>
      <c r="C10" s="10">
        <v>48.5</v>
      </c>
      <c r="D10" s="10">
        <v>68.3</v>
      </c>
      <c r="E10" s="10">
        <v>93.1</v>
      </c>
      <c r="F10" s="10">
        <v>105.7</v>
      </c>
      <c r="G10" s="10">
        <v>116</v>
      </c>
      <c r="H10" s="11">
        <v>112</v>
      </c>
      <c r="I10" s="10">
        <v>117.3</v>
      </c>
      <c r="J10" s="10">
        <v>117.8</v>
      </c>
      <c r="K10" s="14">
        <v>5</v>
      </c>
      <c r="L10" s="10">
        <f t="shared" si="1"/>
        <v>142.30129697372797</v>
      </c>
      <c r="M10" s="10">
        <f t="shared" si="2"/>
        <v>26.225702505110707</v>
      </c>
      <c r="N10" s="10">
        <f t="shared" si="2"/>
        <v>11.178930021057768</v>
      </c>
      <c r="O10" s="10">
        <f t="shared" si="2"/>
        <v>1.3070077864293657</v>
      </c>
      <c r="P10" s="10">
        <f t="shared" si="2"/>
        <v>4.9251152073732714</v>
      </c>
      <c r="Q10" s="12">
        <f t="shared" si="3"/>
        <v>0.18425322443142958</v>
      </c>
      <c r="R10" s="10">
        <f t="shared" si="4"/>
        <v>-0.24097705241250689</v>
      </c>
      <c r="S10" s="10"/>
      <c r="T10" s="10"/>
    </row>
    <row r="11" spans="1:20" x14ac:dyDescent="0.2">
      <c r="A11" s="14">
        <v>6</v>
      </c>
      <c r="B11" s="10">
        <v>85.2</v>
      </c>
      <c r="C11" s="15"/>
      <c r="D11" s="10">
        <v>42</v>
      </c>
      <c r="E11" s="10">
        <v>65</v>
      </c>
      <c r="F11" s="10">
        <v>75</v>
      </c>
      <c r="G11" s="10">
        <v>84</v>
      </c>
      <c r="H11" s="11">
        <v>81.400000000000006</v>
      </c>
      <c r="I11" s="10">
        <v>88.2</v>
      </c>
      <c r="J11" s="10">
        <v>85.4</v>
      </c>
      <c r="K11" s="14">
        <v>6</v>
      </c>
      <c r="L11" s="10"/>
      <c r="M11" s="10">
        <f t="shared" si="2"/>
        <v>31.07692307692308</v>
      </c>
      <c r="N11" s="10">
        <f t="shared" si="2"/>
        <v>13.600000000000003</v>
      </c>
      <c r="O11" s="10">
        <f t="shared" si="2"/>
        <v>1.4285714285714319</v>
      </c>
      <c r="P11" s="10">
        <f t="shared" si="2"/>
        <v>4.6683046683046641</v>
      </c>
      <c r="Q11" s="12">
        <f t="shared" si="3"/>
        <v>-3.4013605442176869</v>
      </c>
      <c r="R11" s="10">
        <f t="shared" si="4"/>
        <v>-0.23419203747072931</v>
      </c>
      <c r="S11" s="10"/>
      <c r="T11" s="10"/>
    </row>
    <row r="12" spans="1:20" x14ac:dyDescent="0.2">
      <c r="A12" s="14">
        <v>17</v>
      </c>
      <c r="B12" s="10">
        <v>64.251612903225805</v>
      </c>
      <c r="C12" s="10">
        <v>31.2</v>
      </c>
      <c r="D12" s="10">
        <v>38.5</v>
      </c>
      <c r="E12" s="10">
        <v>47.2</v>
      </c>
      <c r="F12" s="10">
        <v>48.3</v>
      </c>
      <c r="G12" s="10">
        <v>52.3</v>
      </c>
      <c r="H12" s="11">
        <v>50.7</v>
      </c>
      <c r="I12" s="10">
        <v>57.1</v>
      </c>
      <c r="J12" s="10">
        <v>58.5</v>
      </c>
      <c r="K12" s="14">
        <v>17</v>
      </c>
      <c r="L12" s="10">
        <f t="shared" si="1"/>
        <v>105.93465674110834</v>
      </c>
      <c r="M12" s="10">
        <f t="shared" si="2"/>
        <v>36.126298523783476</v>
      </c>
      <c r="N12" s="10">
        <f t="shared" si="2"/>
        <v>33.026113671274963</v>
      </c>
      <c r="O12" s="10">
        <f t="shared" si="2"/>
        <v>22.852032319743419</v>
      </c>
      <c r="P12" s="10">
        <f t="shared" si="2"/>
        <v>26.729019532989746</v>
      </c>
      <c r="Q12" s="12">
        <f t="shared" si="3"/>
        <v>12.524716117733456</v>
      </c>
      <c r="R12" s="10">
        <f t="shared" si="4"/>
        <v>9.8318169285911203</v>
      </c>
      <c r="S12" s="10"/>
      <c r="T12" s="10"/>
    </row>
    <row r="13" spans="1:20" x14ac:dyDescent="0.2">
      <c r="A13" s="14" t="s">
        <v>2</v>
      </c>
      <c r="B13" s="10">
        <v>41.983870967741936</v>
      </c>
      <c r="C13" s="10">
        <v>15.5</v>
      </c>
      <c r="D13" s="10">
        <v>23.5</v>
      </c>
      <c r="E13" s="10">
        <v>29.4</v>
      </c>
      <c r="F13" s="10">
        <v>32.799999999999997</v>
      </c>
      <c r="G13" s="10">
        <v>38.799999999999997</v>
      </c>
      <c r="H13" s="11">
        <v>36.5</v>
      </c>
      <c r="I13" s="10">
        <v>40.9</v>
      </c>
      <c r="J13" s="10">
        <v>42</v>
      </c>
      <c r="K13" s="14" t="s">
        <v>2</v>
      </c>
      <c r="L13" s="10">
        <f t="shared" si="1"/>
        <v>170.8636836628512</v>
      </c>
      <c r="M13" s="10">
        <f t="shared" si="2"/>
        <v>42.802282203203866</v>
      </c>
      <c r="N13" s="10">
        <f t="shared" si="2"/>
        <v>27.999606608969327</v>
      </c>
      <c r="O13" s="10">
        <f t="shared" si="2"/>
        <v>8.2058530096441729</v>
      </c>
      <c r="P13" s="10">
        <f t="shared" si="2"/>
        <v>15.024304021210785</v>
      </c>
      <c r="Q13" s="12">
        <f t="shared" si="3"/>
        <v>2.6500512658727078</v>
      </c>
      <c r="R13" s="10">
        <f t="shared" si="4"/>
        <v>-3.8402457757295373E-2</v>
      </c>
      <c r="S13" s="10"/>
      <c r="T13" s="10"/>
    </row>
    <row r="14" spans="1:20" x14ac:dyDescent="0.2">
      <c r="A14" s="14">
        <v>13</v>
      </c>
      <c r="B14" s="10">
        <v>210.67741935483872</v>
      </c>
      <c r="C14" s="10">
        <v>96</v>
      </c>
      <c r="D14" s="10">
        <v>140.69999999999999</v>
      </c>
      <c r="E14" s="10">
        <v>167.3</v>
      </c>
      <c r="F14" s="10">
        <v>167.8</v>
      </c>
      <c r="G14" s="10">
        <v>195.1</v>
      </c>
      <c r="H14" s="11">
        <v>184.6</v>
      </c>
      <c r="I14" s="10">
        <v>200.5</v>
      </c>
      <c r="J14" s="10">
        <v>200.8</v>
      </c>
      <c r="K14" s="14">
        <v>13</v>
      </c>
      <c r="L14" s="10">
        <f t="shared" si="1"/>
        <v>119.45564516129032</v>
      </c>
      <c r="M14" s="10">
        <f t="shared" si="2"/>
        <v>25.927925496018357</v>
      </c>
      <c r="N14" s="10">
        <f t="shared" si="2"/>
        <v>25.552693298473606</v>
      </c>
      <c r="O14" s="10">
        <f t="shared" si="2"/>
        <v>7.984325655991146</v>
      </c>
      <c r="P14" s="10">
        <f t="shared" si="2"/>
        <v>14.126446021039397</v>
      </c>
      <c r="Q14" s="12">
        <f t="shared" si="3"/>
        <v>5.0760196283484884</v>
      </c>
      <c r="R14" s="10">
        <f t="shared" si="4"/>
        <v>4.9190335432463677</v>
      </c>
      <c r="S14" s="10"/>
      <c r="T14" s="10"/>
    </row>
    <row r="15" spans="1:20" x14ac:dyDescent="0.2">
      <c r="A15" s="14">
        <v>10</v>
      </c>
      <c r="B15" s="10">
        <v>51.193548387096776</v>
      </c>
      <c r="C15" s="10">
        <v>23.1</v>
      </c>
      <c r="D15" s="10">
        <v>30.3</v>
      </c>
      <c r="E15" s="10">
        <v>34.1</v>
      </c>
      <c r="F15" s="10">
        <v>37.200000000000003</v>
      </c>
      <c r="G15" s="10">
        <v>42.3</v>
      </c>
      <c r="H15" s="11">
        <v>40.299999999999997</v>
      </c>
      <c r="I15" s="10">
        <v>45.7</v>
      </c>
      <c r="J15" s="10">
        <v>49.25</v>
      </c>
      <c r="K15" s="14">
        <v>10</v>
      </c>
      <c r="L15" s="10">
        <f t="shared" si="1"/>
        <v>121.61709258483452</v>
      </c>
      <c r="M15" s="10">
        <f t="shared" si="2"/>
        <v>50.127707880049194</v>
      </c>
      <c r="N15" s="10">
        <f t="shared" si="2"/>
        <v>37.617065556711751</v>
      </c>
      <c r="O15" s="10">
        <f t="shared" si="2"/>
        <v>21.024937085335175</v>
      </c>
      <c r="P15" s="10">
        <f t="shared" si="2"/>
        <v>27.031137436964713</v>
      </c>
      <c r="Q15" s="12">
        <f t="shared" si="3"/>
        <v>12.020893626032326</v>
      </c>
      <c r="R15" s="10">
        <f t="shared" si="4"/>
        <v>3.9462911413132504</v>
      </c>
      <c r="S15" s="10"/>
      <c r="T15" s="10"/>
    </row>
    <row r="16" spans="1:20" x14ac:dyDescent="0.2">
      <c r="A16" s="14">
        <v>25</v>
      </c>
      <c r="B16" s="10">
        <v>103.66666666666667</v>
      </c>
      <c r="C16" s="10">
        <v>49.3</v>
      </c>
      <c r="D16" s="10">
        <v>57.5</v>
      </c>
      <c r="E16" s="10">
        <v>73.599999999999994</v>
      </c>
      <c r="F16" s="10">
        <v>79.2</v>
      </c>
      <c r="G16" s="10">
        <v>96.6</v>
      </c>
      <c r="H16" s="11">
        <v>89.3</v>
      </c>
      <c r="I16" s="10">
        <v>101.2</v>
      </c>
      <c r="J16" s="10">
        <v>104.6</v>
      </c>
      <c r="K16" s="14">
        <v>25</v>
      </c>
      <c r="L16" s="10">
        <f t="shared" si="1"/>
        <v>110.2772143340095</v>
      </c>
      <c r="M16" s="10">
        <f t="shared" si="2"/>
        <v>40.851449275362341</v>
      </c>
      <c r="N16" s="10">
        <f t="shared" si="2"/>
        <v>30.892255892255896</v>
      </c>
      <c r="O16" s="10">
        <f t="shared" si="2"/>
        <v>7.3153899240855873</v>
      </c>
      <c r="P16" s="10">
        <f t="shared" si="2"/>
        <v>16.088092571855178</v>
      </c>
      <c r="Q16" s="12">
        <f t="shared" si="3"/>
        <v>2.4374176548089608</v>
      </c>
      <c r="R16" s="10">
        <f t="shared" si="4"/>
        <v>-0.89228808158061468</v>
      </c>
      <c r="S16" s="10"/>
      <c r="T16" s="10"/>
    </row>
    <row r="17" spans="1:20" x14ac:dyDescent="0.2">
      <c r="A17" s="14">
        <v>28</v>
      </c>
      <c r="B17" s="10">
        <v>97.86666666666666</v>
      </c>
      <c r="C17" s="10">
        <v>74.7</v>
      </c>
      <c r="D17" s="10">
        <v>80</v>
      </c>
      <c r="E17" s="10">
        <v>88.1</v>
      </c>
      <c r="F17" s="10">
        <v>88.8</v>
      </c>
      <c r="G17" s="10">
        <v>95.4</v>
      </c>
      <c r="H17" s="11">
        <v>92.7</v>
      </c>
      <c r="I17" s="10">
        <v>97.2</v>
      </c>
      <c r="J17" s="10">
        <v>94.75</v>
      </c>
      <c r="K17" s="14">
        <v>28</v>
      </c>
      <c r="L17" s="10">
        <f t="shared" si="1"/>
        <v>31.012940651494851</v>
      </c>
      <c r="M17" s="10">
        <f t="shared" si="2"/>
        <v>11.085887249337873</v>
      </c>
      <c r="N17" s="10">
        <f t="shared" si="2"/>
        <v>10.210210210210207</v>
      </c>
      <c r="O17" s="10">
        <f t="shared" si="2"/>
        <v>2.5856044723969123</v>
      </c>
      <c r="P17" s="10">
        <f t="shared" si="2"/>
        <v>5.573534699748282</v>
      </c>
      <c r="Q17" s="12">
        <f t="shared" si="3"/>
        <v>0.68587105624141687</v>
      </c>
      <c r="R17" s="10">
        <f t="shared" si="4"/>
        <v>3.2893579595426492</v>
      </c>
      <c r="S17" s="10"/>
      <c r="T17" s="10"/>
    </row>
    <row r="18" spans="1:20" x14ac:dyDescent="0.2">
      <c r="A18" s="14">
        <v>9</v>
      </c>
      <c r="B18" s="10">
        <v>63.65</v>
      </c>
      <c r="C18" s="10">
        <v>29.3</v>
      </c>
      <c r="D18" s="10">
        <v>37</v>
      </c>
      <c r="E18" s="10">
        <v>48.6</v>
      </c>
      <c r="F18" s="10">
        <v>52.2</v>
      </c>
      <c r="G18" s="10">
        <v>60.6</v>
      </c>
      <c r="H18" s="11">
        <v>57.4</v>
      </c>
      <c r="I18" s="10">
        <v>62.4</v>
      </c>
      <c r="J18" s="10">
        <v>59.333333333333336</v>
      </c>
      <c r="K18" s="14">
        <v>9</v>
      </c>
      <c r="L18" s="10">
        <f t="shared" si="1"/>
        <v>117.23549488054606</v>
      </c>
      <c r="M18" s="10">
        <f t="shared" si="2"/>
        <v>30.967078189300405</v>
      </c>
      <c r="N18" s="10">
        <f t="shared" si="2"/>
        <v>21.93486590038313</v>
      </c>
      <c r="O18" s="10">
        <f t="shared" si="2"/>
        <v>5.0330033003300283</v>
      </c>
      <c r="P18" s="10">
        <f t="shared" si="2"/>
        <v>10.88850174216028</v>
      </c>
      <c r="Q18" s="12">
        <f t="shared" si="3"/>
        <v>2.0032051282051282</v>
      </c>
      <c r="R18" s="10">
        <f t="shared" si="4"/>
        <v>7.2752808988763977</v>
      </c>
      <c r="S18" s="10"/>
      <c r="T18" s="10"/>
    </row>
    <row r="19" spans="1:20" x14ac:dyDescent="0.2">
      <c r="A19" s="9">
        <v>2</v>
      </c>
      <c r="B19" s="10">
        <v>258.12903225806451</v>
      </c>
      <c r="C19" s="10">
        <v>115.3</v>
      </c>
      <c r="D19" s="10">
        <v>152.69999999999999</v>
      </c>
      <c r="E19" s="10">
        <v>185.1</v>
      </c>
      <c r="F19" s="10">
        <v>210.2</v>
      </c>
      <c r="G19" s="10">
        <v>233.6</v>
      </c>
      <c r="H19" s="11">
        <v>224.6</v>
      </c>
      <c r="I19" s="10">
        <v>245.9</v>
      </c>
      <c r="J19" s="10">
        <v>244.2</v>
      </c>
      <c r="K19" s="9">
        <v>2</v>
      </c>
      <c r="L19" s="10">
        <f t="shared" si="1"/>
        <v>123.8760036930308</v>
      </c>
      <c r="M19" s="10">
        <f t="shared" si="2"/>
        <v>39.45382617939736</v>
      </c>
      <c r="N19" s="10">
        <f t="shared" si="2"/>
        <v>22.80163285350358</v>
      </c>
      <c r="O19" s="10">
        <f t="shared" si="2"/>
        <v>10.500441891294741</v>
      </c>
      <c r="P19" s="10">
        <f t="shared" si="2"/>
        <v>14.928331370465058</v>
      </c>
      <c r="Q19" s="12">
        <f t="shared" si="3"/>
        <v>4.9731729394324962</v>
      </c>
      <c r="R19" s="10">
        <f t="shared" si="4"/>
        <v>5.7039444136218362</v>
      </c>
      <c r="S19" s="10"/>
      <c r="T19" s="10"/>
    </row>
    <row r="20" spans="1:20" x14ac:dyDescent="0.2">
      <c r="A20" s="14">
        <v>16</v>
      </c>
      <c r="B20" s="10">
        <v>65.145161290322577</v>
      </c>
      <c r="C20" s="10">
        <v>42.3</v>
      </c>
      <c r="D20" s="10">
        <v>53.5</v>
      </c>
      <c r="E20" s="10">
        <v>61.4</v>
      </c>
      <c r="F20" s="10">
        <v>58.44</v>
      </c>
      <c r="G20" s="10">
        <v>67.7</v>
      </c>
      <c r="H20" s="11">
        <v>64.099999999999994</v>
      </c>
      <c r="I20" s="10">
        <v>68.2</v>
      </c>
      <c r="J20" s="10">
        <v>68.400000000000006</v>
      </c>
      <c r="K20" s="14">
        <v>16</v>
      </c>
      <c r="L20" s="10">
        <f t="shared" si="1"/>
        <v>54.00747349958057</v>
      </c>
      <c r="M20" s="10">
        <f t="shared" si="2"/>
        <v>6.0996112220237428</v>
      </c>
      <c r="N20" s="10">
        <f t="shared" si="2"/>
        <v>11.473581947848354</v>
      </c>
      <c r="O20" s="10">
        <f t="shared" si="2"/>
        <v>-3.7737647114880741</v>
      </c>
      <c r="P20" s="10">
        <f t="shared" si="2"/>
        <v>1.6305168335765714</v>
      </c>
      <c r="Q20" s="12">
        <f t="shared" si="3"/>
        <v>-4.4792356446883081</v>
      </c>
      <c r="R20" s="10">
        <f t="shared" si="4"/>
        <v>-4.7585361252593987</v>
      </c>
      <c r="S20" s="10"/>
      <c r="T20" s="10"/>
    </row>
    <row r="21" spans="1:20" x14ac:dyDescent="0.2">
      <c r="A21" s="14">
        <v>31</v>
      </c>
      <c r="B21" s="10">
        <v>167.71428571428572</v>
      </c>
      <c r="C21" s="10">
        <v>77.3</v>
      </c>
      <c r="D21" s="10">
        <v>100.7</v>
      </c>
      <c r="E21" s="10">
        <v>127.5</v>
      </c>
      <c r="F21" s="10">
        <v>130</v>
      </c>
      <c r="G21" s="10">
        <v>155</v>
      </c>
      <c r="H21" s="11">
        <v>151.4</v>
      </c>
      <c r="I21" s="10">
        <v>167.9</v>
      </c>
      <c r="J21" s="10">
        <v>167.5</v>
      </c>
      <c r="K21" s="14">
        <v>31</v>
      </c>
      <c r="L21" s="10">
        <f t="shared" si="1"/>
        <v>116.9654407688043</v>
      </c>
      <c r="M21" s="10">
        <f t="shared" si="2"/>
        <v>31.540616246498608</v>
      </c>
      <c r="N21" s="10">
        <f t="shared" si="2"/>
        <v>29.010989010989018</v>
      </c>
      <c r="O21" s="10">
        <f t="shared" si="2"/>
        <v>8.2027649769585302</v>
      </c>
      <c r="P21" s="10">
        <f t="shared" si="2"/>
        <v>10.775618041139838</v>
      </c>
      <c r="Q21" s="12">
        <f>100*($B21-I21)/I21</f>
        <v>-0.11061005700672023</v>
      </c>
      <c r="R21" s="10">
        <f t="shared" si="4"/>
        <v>0.12793176972281936</v>
      </c>
      <c r="S21" s="10"/>
      <c r="T21" s="10"/>
    </row>
    <row r="22" spans="1:20" x14ac:dyDescent="0.2">
      <c r="A22" s="14">
        <v>32</v>
      </c>
      <c r="B22" s="10">
        <v>162.375</v>
      </c>
      <c r="C22" s="10">
        <v>73</v>
      </c>
      <c r="D22" s="10">
        <v>95.3</v>
      </c>
      <c r="E22" s="10">
        <v>115.5</v>
      </c>
      <c r="F22" s="10">
        <v>134</v>
      </c>
      <c r="G22" s="10">
        <v>145.80000000000001</v>
      </c>
      <c r="H22" s="11">
        <v>144.1</v>
      </c>
      <c r="I22" s="10">
        <v>151.4</v>
      </c>
      <c r="J22" s="10">
        <v>158.5</v>
      </c>
      <c r="K22" s="14">
        <v>32</v>
      </c>
      <c r="L22" s="10">
        <f t="shared" si="1"/>
        <v>122.43150684931507</v>
      </c>
      <c r="M22" s="10">
        <f t="shared" si="2"/>
        <v>40.584415584415588</v>
      </c>
      <c r="N22" s="10">
        <f t="shared" si="2"/>
        <v>21.175373134328357</v>
      </c>
      <c r="O22" s="10">
        <f t="shared" si="2"/>
        <v>11.368312757201638</v>
      </c>
      <c r="P22" s="10">
        <f t="shared" si="2"/>
        <v>12.682165163081198</v>
      </c>
      <c r="Q22" s="12">
        <f>100*($B22-I22)/I22</f>
        <v>7.2490092470277379</v>
      </c>
      <c r="R22" s="10">
        <f t="shared" si="4"/>
        <v>2.4447949526813879</v>
      </c>
      <c r="S22" s="10"/>
      <c r="T22" s="10"/>
    </row>
    <row r="23" spans="1:20" s="20" customFormat="1" x14ac:dyDescent="0.2">
      <c r="A23" s="16">
        <v>7</v>
      </c>
      <c r="B23" s="17">
        <v>97.209677419354833</v>
      </c>
      <c r="C23" s="17">
        <v>98</v>
      </c>
      <c r="D23" s="17">
        <v>103.3</v>
      </c>
      <c r="E23" s="17">
        <v>104.1</v>
      </c>
      <c r="F23" s="17">
        <v>101</v>
      </c>
      <c r="G23" s="17">
        <v>102.8</v>
      </c>
      <c r="H23" s="18">
        <v>102.1</v>
      </c>
      <c r="I23" s="17">
        <v>99.9</v>
      </c>
      <c r="J23" s="17">
        <v>96</v>
      </c>
      <c r="K23" s="16">
        <v>7</v>
      </c>
      <c r="L23" s="17">
        <f t="shared" ref="L23:Q23" si="5">100*($B24-D23)/D23</f>
        <v>71.298754020547719</v>
      </c>
      <c r="M23" s="17">
        <f t="shared" si="5"/>
        <v>69.982337082829773</v>
      </c>
      <c r="N23" s="17">
        <f t="shared" si="5"/>
        <v>75.199616735867124</v>
      </c>
      <c r="O23" s="17">
        <f t="shared" si="5"/>
        <v>72.131919166562056</v>
      </c>
      <c r="P23" s="17">
        <f t="shared" si="5"/>
        <v>73.312059650563953</v>
      </c>
      <c r="Q23" s="19">
        <f t="shared" si="5"/>
        <v>77.128741644870658</v>
      </c>
      <c r="R23" s="17">
        <f>100*($B24-J23)/J23</f>
        <v>84.324596774193537</v>
      </c>
      <c r="S23" s="17"/>
      <c r="T23" s="17"/>
    </row>
    <row r="24" spans="1:20" x14ac:dyDescent="0.2">
      <c r="A24" s="9">
        <v>8</v>
      </c>
      <c r="B24" s="10">
        <v>176.95161290322579</v>
      </c>
      <c r="C24" s="10"/>
      <c r="D24" s="10"/>
      <c r="E24" s="10"/>
      <c r="F24" s="10"/>
      <c r="G24" s="10"/>
      <c r="H24" s="10"/>
      <c r="I24" s="10">
        <v>170</v>
      </c>
      <c r="J24" s="10">
        <v>176</v>
      </c>
      <c r="K24" s="9">
        <v>8</v>
      </c>
      <c r="P24" s="10"/>
      <c r="Q24" s="12"/>
      <c r="R24" s="10"/>
      <c r="S24" s="10"/>
      <c r="T24" s="10"/>
    </row>
    <row r="25" spans="1:20" x14ac:dyDescent="0.2">
      <c r="A25" s="9" t="s">
        <v>8</v>
      </c>
      <c r="B25" s="10">
        <v>196</v>
      </c>
      <c r="C25" s="10">
        <v>94.3</v>
      </c>
      <c r="D25" s="10">
        <v>118</v>
      </c>
      <c r="E25" s="10">
        <v>139</v>
      </c>
      <c r="F25" s="10">
        <v>149</v>
      </c>
      <c r="G25" s="10">
        <v>173</v>
      </c>
      <c r="H25" s="11">
        <v>169.6</v>
      </c>
      <c r="I25" s="10">
        <v>184.8</v>
      </c>
      <c r="J25" s="10">
        <v>185</v>
      </c>
      <c r="K25" s="9" t="s">
        <v>8</v>
      </c>
      <c r="L25" s="10">
        <f>100*($B25-C25)/C25</f>
        <v>107.84729586426299</v>
      </c>
      <c r="M25" s="10">
        <f t="shared" ref="M25:R26" si="6">100*($B25-E25)/E25</f>
        <v>41.007194244604314</v>
      </c>
      <c r="N25" s="10">
        <f t="shared" si="6"/>
        <v>31.543624161073826</v>
      </c>
      <c r="O25" s="10">
        <f t="shared" si="6"/>
        <v>13.294797687861271</v>
      </c>
      <c r="P25" s="10">
        <f t="shared" si="6"/>
        <v>15.56603773584906</v>
      </c>
      <c r="Q25" s="12">
        <f t="shared" si="6"/>
        <v>6.0606060606060543</v>
      </c>
      <c r="R25" s="10">
        <f t="shared" si="6"/>
        <v>5.9459459459459456</v>
      </c>
      <c r="S25" s="10"/>
      <c r="T25" s="10"/>
    </row>
    <row r="26" spans="1:20" x14ac:dyDescent="0.2">
      <c r="A26" s="9">
        <v>18</v>
      </c>
      <c r="B26" s="10">
        <v>525.70967741935488</v>
      </c>
      <c r="C26" s="10">
        <v>262.5</v>
      </c>
      <c r="D26" s="10">
        <v>342.3</v>
      </c>
      <c r="E26" s="10">
        <v>401.2</v>
      </c>
      <c r="F26" s="10">
        <v>439</v>
      </c>
      <c r="G26" s="10">
        <v>495.9</v>
      </c>
      <c r="H26" s="11">
        <v>474</v>
      </c>
      <c r="I26" s="10">
        <v>511</v>
      </c>
      <c r="J26" s="10">
        <v>514.79999999999995</v>
      </c>
      <c r="K26" s="9">
        <v>18</v>
      </c>
      <c r="L26" s="10">
        <f>100*($B26-C26)/C26</f>
        <v>100.27035330261138</v>
      </c>
      <c r="M26" s="10">
        <f t="shared" si="6"/>
        <v>31.034316405621855</v>
      </c>
      <c r="N26" s="10">
        <f t="shared" si="6"/>
        <v>19.751634947461248</v>
      </c>
      <c r="O26" s="10">
        <f t="shared" si="6"/>
        <v>6.0112275497791687</v>
      </c>
      <c r="P26" s="10">
        <f t="shared" si="6"/>
        <v>10.909214645433519</v>
      </c>
      <c r="Q26" s="12">
        <f t="shared" si="6"/>
        <v>2.8786061486017367</v>
      </c>
      <c r="R26" s="10">
        <f t="shared" si="6"/>
        <v>2.1192069579166515</v>
      </c>
      <c r="S26" s="10"/>
      <c r="T26" s="10"/>
    </row>
    <row r="27" spans="1:20" x14ac:dyDescent="0.2">
      <c r="A27" s="9" t="s">
        <v>17</v>
      </c>
      <c r="B27" s="10">
        <v>220.69354838709677</v>
      </c>
      <c r="C27" s="10">
        <v>118.8</v>
      </c>
      <c r="D27" s="10">
        <v>149.5</v>
      </c>
      <c r="E27" s="10">
        <v>175.4</v>
      </c>
      <c r="F27" s="10">
        <v>188.8</v>
      </c>
      <c r="G27" s="10">
        <v>212.6</v>
      </c>
      <c r="H27" s="11">
        <v>204.7</v>
      </c>
      <c r="I27" s="10">
        <v>212.9</v>
      </c>
      <c r="J27" s="10">
        <v>216.5</v>
      </c>
      <c r="K27" s="9" t="s">
        <v>17</v>
      </c>
      <c r="L27" s="10">
        <f>100*($B27-C27)/C27</f>
        <v>85.768980123818835</v>
      </c>
      <c r="M27" s="10">
        <f t="shared" ref="M27:R28" si="7">100*($B27-E27)/E27</f>
        <v>25.82300364144627</v>
      </c>
      <c r="N27" s="10">
        <f t="shared" si="7"/>
        <v>16.892769272826673</v>
      </c>
      <c r="O27" s="10">
        <f t="shared" si="7"/>
        <v>3.8069371529147578</v>
      </c>
      <c r="P27" s="10">
        <f t="shared" si="7"/>
        <v>7.8131648202719983</v>
      </c>
      <c r="Q27" s="12">
        <f t="shared" si="7"/>
        <v>3.6606615251746186</v>
      </c>
      <c r="R27" s="10">
        <f t="shared" si="7"/>
        <v>1.936973850853011</v>
      </c>
      <c r="S27" s="10"/>
      <c r="T27" s="10"/>
    </row>
    <row r="28" spans="1:20" x14ac:dyDescent="0.2">
      <c r="A28" s="9" t="s">
        <v>28</v>
      </c>
      <c r="B28" s="10">
        <v>294.5</v>
      </c>
      <c r="C28" s="10">
        <v>146.5</v>
      </c>
      <c r="D28" s="10">
        <v>171.7</v>
      </c>
      <c r="E28" s="10">
        <v>197.2</v>
      </c>
      <c r="F28" s="10">
        <v>206.7</v>
      </c>
      <c r="G28" s="10">
        <v>218.8</v>
      </c>
      <c r="H28" s="11">
        <v>214.1</v>
      </c>
      <c r="I28" s="10">
        <v>217.1</v>
      </c>
      <c r="J28" s="10">
        <v>214.3</v>
      </c>
      <c r="K28" s="9" t="s">
        <v>28</v>
      </c>
      <c r="L28" s="10">
        <f>100*($B28-C28)/C28</f>
        <v>101.02389078498294</v>
      </c>
      <c r="M28" s="10">
        <f t="shared" si="7"/>
        <v>49.340770791075066</v>
      </c>
      <c r="N28" s="10">
        <f t="shared" si="7"/>
        <v>42.477019835510411</v>
      </c>
      <c r="O28" s="10">
        <f t="shared" si="7"/>
        <v>34.597806215722116</v>
      </c>
      <c r="P28" s="10">
        <f t="shared" si="7"/>
        <v>37.552545539467545</v>
      </c>
      <c r="Q28" s="12">
        <f t="shared" si="7"/>
        <v>35.651773376324279</v>
      </c>
      <c r="R28" s="10">
        <f t="shared" si="7"/>
        <v>37.424171721885202</v>
      </c>
    </row>
    <row r="29" spans="1:20" x14ac:dyDescent="0.2">
      <c r="A29" s="9"/>
      <c r="K29" s="9"/>
    </row>
    <row r="30" spans="1:20" x14ac:dyDescent="0.2">
      <c r="A30" s="14"/>
      <c r="K30" s="14"/>
    </row>
    <row r="31" spans="1:20" x14ac:dyDescent="0.2">
      <c r="A31" s="14"/>
      <c r="K31" s="14"/>
    </row>
    <row r="32" spans="1:20" x14ac:dyDescent="0.2">
      <c r="A32" s="14"/>
      <c r="K32" s="14"/>
    </row>
    <row r="33" spans="1:15" x14ac:dyDescent="0.2">
      <c r="A33" s="14"/>
      <c r="K33" s="14"/>
    </row>
    <row r="34" spans="1:15" x14ac:dyDescent="0.2">
      <c r="A34" s="14"/>
      <c r="K34" s="14"/>
    </row>
    <row r="35" spans="1:15" x14ac:dyDescent="0.2">
      <c r="A35" s="14"/>
      <c r="K35" s="14"/>
    </row>
    <row r="36" spans="1:15" x14ac:dyDescent="0.2">
      <c r="A36" s="14"/>
      <c r="K36" s="14"/>
      <c r="L36" s="21"/>
      <c r="M36" s="21"/>
      <c r="N36" s="21"/>
      <c r="O36" s="21"/>
    </row>
    <row r="37" spans="1:15" x14ac:dyDescent="0.2">
      <c r="A37" s="14"/>
      <c r="K37" s="14"/>
    </row>
    <row r="38" spans="1:15" x14ac:dyDescent="0.2">
      <c r="A38" s="14"/>
      <c r="K38" s="14"/>
    </row>
    <row r="39" spans="1:15" x14ac:dyDescent="0.2">
      <c r="A39" s="14"/>
      <c r="K39" s="14"/>
    </row>
    <row r="40" spans="1:15" x14ac:dyDescent="0.2">
      <c r="A40" s="14"/>
      <c r="K40" s="14"/>
    </row>
    <row r="41" spans="1:15" x14ac:dyDescent="0.2">
      <c r="A41" s="14"/>
      <c r="K41" s="14"/>
    </row>
    <row r="42" spans="1:15" x14ac:dyDescent="0.2">
      <c r="A42" s="14"/>
      <c r="K42" s="14"/>
    </row>
    <row r="43" spans="1:15" x14ac:dyDescent="0.2">
      <c r="A43" s="9"/>
      <c r="K43" s="9"/>
    </row>
    <row r="44" spans="1:15" x14ac:dyDescent="0.2">
      <c r="A44" s="9"/>
      <c r="K44" s="9"/>
    </row>
    <row r="45" spans="1:15" x14ac:dyDescent="0.2">
      <c r="A45" s="9"/>
      <c r="K45" s="9"/>
    </row>
    <row r="46" spans="1:15" x14ac:dyDescent="0.2">
      <c r="A46" s="14"/>
      <c r="K46" s="14"/>
    </row>
    <row r="47" spans="1:15" x14ac:dyDescent="0.2">
      <c r="A47" s="14"/>
      <c r="K47" s="14"/>
    </row>
    <row r="48" spans="1:15" x14ac:dyDescent="0.2">
      <c r="A48" s="14"/>
      <c r="K48" s="14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2005-05-30T10:56:11Z</dcterms:created>
  <dcterms:modified xsi:type="dcterms:W3CDTF">2023-12-26T12:24:58Z</dcterms:modified>
</cp:coreProperties>
</file>